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>
    <definedName name="_xlnm.Print_Area" localSheetId="1">'Balance Sheet'!$A$1:$G$77</definedName>
  </definedNames>
  <calcPr fullCalcOnLoad="1"/>
</workbook>
</file>

<file path=xl/sharedStrings.xml><?xml version="1.0" encoding="utf-8"?>
<sst xmlns="http://schemas.openxmlformats.org/spreadsheetml/2006/main" count="221" uniqueCount="134">
  <si>
    <t>WEIDA (M) BHD</t>
  </si>
  <si>
    <t>(Company No. 504747-W)</t>
  </si>
  <si>
    <t>QUARTERLY REPORT</t>
  </si>
  <si>
    <r>
      <t xml:space="preserve">Date : </t>
    </r>
    <r>
      <rPr>
        <u val="single"/>
        <sz val="10"/>
        <rFont val="Times New Roman"/>
        <family val="1"/>
      </rPr>
      <t>29 November 2001</t>
    </r>
  </si>
  <si>
    <t>Quarterly report on consolidated results for the second quarter ended 30 September 2001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</si>
  <si>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</si>
  <si>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</si>
  <si>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</si>
  <si>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</si>
  <si>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</si>
  <si>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</si>
  <si>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</si>
  <si>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</si>
  <si>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</si>
  <si>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</si>
  <si>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</si>
  <si>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</si>
  <si>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</si>
  <si>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</si>
  <si>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</si>
  <si>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N/A</t>
  </si>
  <si>
    <t>(b)</t>
  </si>
  <si>
    <t>Investment income</t>
  </si>
  <si>
    <t>(c)</t>
  </si>
  <si>
    <t>Other income</t>
  </si>
  <si>
    <t>2.</t>
  </si>
  <si>
    <t>Profit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</si>
  <si>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</si>
  <si>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</si>
  <si>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</si>
  <si>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</si>
  <si>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</si>
  <si>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</si>
  <si>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</si>
  <si>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</si>
  <si>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</si>
  <si>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</si>
  <si>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</si>
  <si>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</si>
  <si>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</si>
  <si>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</si>
  <si>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</si>
  <si>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</si>
  <si>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</si>
  <si>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</si>
  <si>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 after income tax</t>
  </si>
  <si>
    <t>before deducting minority</t>
  </si>
  <si>
    <t>interest</t>
  </si>
  <si>
    <t>(ii)</t>
  </si>
  <si>
    <t>Less minority interest</t>
  </si>
  <si>
    <t>(j)</t>
  </si>
  <si>
    <t>Pre-acquisition profit, if</t>
  </si>
  <si>
    <t>applicable</t>
  </si>
  <si>
    <t>(k)</t>
  </si>
  <si>
    <t>Net profit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</si>
  <si>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</si>
  <si>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</si>
  <si>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</si>
  <si>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</si>
  <si>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</si>
  <si>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</si>
  <si>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</si>
  <si>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</si>
  <si>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</si>
  <si>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</si>
  <si>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</si>
  <si>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</si>
  <si>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</si>
  <si>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</si>
  <si>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</si>
  <si>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</si>
  <si>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Basic (based on 40,000,000</t>
  </si>
  <si>
    <t>ordinary shares) (sen)</t>
  </si>
  <si>
    <t>Fully diluted (based on</t>
  </si>
  <si>
    <t xml:space="preserve"> - ordinary shares) (sen)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</si>
  <si>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</si>
  <si>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</si>
  <si>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</si>
  <si>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</si>
  <si>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</si>
  <si>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</si>
  <si>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</si>
  <si>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</si>
  <si>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</si>
  <si>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</si>
  <si>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</si>
  <si>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</si>
  <si>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</si>
  <si>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</si>
  <si>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</si>
  <si>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</si>
  <si>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</si>
  <si>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</si>
  <si>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</si>
  <si>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</si>
  <si>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</si>
  <si>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</si>
  <si>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</si>
  <si>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</si>
  <si>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</si>
  <si>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</si>
  <si>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</si>
  <si>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</si>
  <si>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</si>
  <si>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</si>
  <si>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</si>
  <si>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liabilities</t>
  </si>
  <si>
    <t>Provision for taxation</t>
  </si>
  <si>
    <t>Dividend payable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</si>
  <si>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</si>
  <si>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</si>
  <si>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</si>
  <si>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</si>
  <si>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</si>
  <si>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</si>
  <si>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</si>
  <si>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</si>
  <si>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</si>
  <si>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</si>
  <si>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</si>
  <si>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Reserve on consolidation</t>
  </si>
  <si>
    <t>Merger deficit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</si>
  <si>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</si>
  <si>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</si>
  <si>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</si>
  <si>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</si>
  <si>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</si>
  <si>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</si>
  <si>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</si>
  <si>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</si>
  <si>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</si>
  <si>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</si>
  <si>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r>
      <t xml:space="preserve">        </t>
    </r>
    <r>
      <rPr>
        <b/>
        <sz val="10"/>
        <rFont val="Times New Roman"/>
        <family val="1"/>
      </rPr>
      <t xml:space="preserve">  (UNAUDITED)</t>
    </r>
  </si>
  <si>
    <t xml:space="preserve">            (AUDITED)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</si>
</sst>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/yy\ h:mm\ AM/PM"/>
    <numFmt numFmtId="179" formatCode="_(* #,##0.0_);_(* \(#,##0.0\);_(* &quot;-&quot;??_);_(@_)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  <font>
      <b/>
      <i/>
      <sz val="10"/>
      <color indexed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43" fontId="4" fillId="0" borderId="4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3" fontId="4" fillId="0" borderId="4" xfId="15" applyNumberFormat="1" applyFont="1" applyBorder="1" applyAlignment="1">
      <alignment horizontal="center"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/>
    </xf>
    <xf numFmtId="0" fontId="4" fillId="0" borderId="1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/>
    </xf>
    <xf numFmtId="180" fontId="4" fillId="0" borderId="9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 vertical="center"/>
    </xf>
    <xf numFmtId="182" fontId="4" fillId="0" borderId="9" xfId="16" applyNumberFormat="1" applyFont="1" applyBorder="1" applyAlignment="1">
      <alignment vertical="center"/>
    </xf>
    <xf numFmtId="182" fontId="4" fillId="0" borderId="9" xfId="16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workbookViewId="0" topLeftCell="A1">
      <selection activeCell="D23" sqref="D23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8515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0</v>
      </c>
      <c r="C1" s="3"/>
      <c r="E1" s="2"/>
    </row>
    <row r="2" spans="1:5" ht="12.75">
      <c r="A2" s="4" t="s">
        <v>1</v>
      </c>
      <c r="C2" s="3"/>
      <c r="E2" s="2"/>
    </row>
    <row r="3" spans="3:5" ht="12.75">
      <c r="C3" s="3"/>
      <c r="E3" s="2"/>
    </row>
    <row r="4" spans="1:9" ht="12.75">
      <c r="A4" s="4" t="s">
        <v>2</v>
      </c>
      <c r="C4" s="3"/>
      <c r="E4" s="2"/>
      <c r="H4" s="55" t="s">
        <v>3</v>
      </c>
      <c r="I4"/>
    </row>
    <row r="5" spans="1:5" ht="12.75">
      <c r="A5" s="4"/>
      <c r="C5" s="3"/>
      <c r="E5" s="2"/>
    </row>
    <row r="6" ht="12.75">
      <c r="A6" s="2" t="s">
        <v>4</v>
      </c>
    </row>
    <row r="7" ht="12.75">
      <c r="A7" s="2" t="s">
        <v>5</v>
      </c>
    </row>
    <row r="8" spans="1:5" ht="12.75">
      <c r="A8" s="30"/>
      <c r="C8" s="3"/>
      <c r="E8" s="2"/>
    </row>
    <row r="9" ht="12.75">
      <c r="A9" s="4" t="s">
        <v>6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7</v>
      </c>
      <c r="F13" s="12"/>
      <c r="G13" s="17" t="s">
        <v>8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9</v>
      </c>
      <c r="F16" s="22" t="s">
        <v>10</v>
      </c>
      <c r="G16" s="21" t="s">
        <v>9</v>
      </c>
      <c r="H16" s="22" t="s">
        <v>10</v>
      </c>
    </row>
    <row r="17" spans="5:8" ht="12.75">
      <c r="E17" s="13" t="s">
        <v>11</v>
      </c>
      <c r="F17" s="22" t="s">
        <v>12</v>
      </c>
      <c r="G17" s="21" t="s">
        <v>11</v>
      </c>
      <c r="H17" s="22" t="s">
        <v>12</v>
      </c>
    </row>
    <row r="18" spans="5:8" ht="12.75">
      <c r="E18" s="13" t="s">
        <v>13</v>
      </c>
      <c r="F18" s="22" t="s">
        <v>13</v>
      </c>
      <c r="G18" s="21" t="s">
        <v>14</v>
      </c>
      <c r="H18" s="22" t="s">
        <v>15</v>
      </c>
    </row>
    <row r="19" spans="5:8" ht="12.75">
      <c r="E19" s="58">
        <v>37164</v>
      </c>
      <c r="F19" s="58">
        <v>36799</v>
      </c>
      <c r="G19" s="58">
        <v>37164</v>
      </c>
      <c r="H19" s="59">
        <v>36799</v>
      </c>
    </row>
    <row r="20" spans="5:8" ht="12.75">
      <c r="E20" s="13" t="s">
        <v>16</v>
      </c>
      <c r="F20" s="22" t="s">
        <v>16</v>
      </c>
      <c r="G20" s="21" t="s">
        <v>16</v>
      </c>
      <c r="H20" s="22" t="s">
        <v>16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23"/>
      <c r="G22" s="42"/>
      <c r="H22" s="23"/>
    </row>
    <row r="23" spans="1:8" ht="12.75">
      <c r="A23" s="7" t="s">
        <v>17</v>
      </c>
      <c r="B23" s="2" t="s">
        <v>18</v>
      </c>
      <c r="C23" s="2" t="s">
        <v>19</v>
      </c>
      <c r="E23" s="24">
        <v>20027</v>
      </c>
      <c r="F23" s="70" t="s">
        <v>20</v>
      </c>
      <c r="G23" s="44">
        <v>34292</v>
      </c>
      <c r="H23" s="70" t="s">
        <v>20</v>
      </c>
    </row>
    <row r="24" spans="5:8" s="8" customFormat="1" ht="5.25">
      <c r="E24" s="14"/>
      <c r="F24" s="45"/>
      <c r="G24" s="14"/>
      <c r="H24" s="45"/>
    </row>
    <row r="25" spans="5:8" s="8" customFormat="1" ht="5.25">
      <c r="E25" s="23"/>
      <c r="F25" s="23"/>
      <c r="G25" s="42"/>
      <c r="H25" s="23"/>
    </row>
    <row r="26" spans="1:8" ht="12.75">
      <c r="A26" s="6"/>
      <c r="B26" s="2" t="s">
        <v>21</v>
      </c>
      <c r="C26" s="2" t="s">
        <v>22</v>
      </c>
      <c r="E26" s="24">
        <v>0</v>
      </c>
      <c r="F26" s="70" t="s">
        <v>20</v>
      </c>
      <c r="G26" s="44">
        <v>0</v>
      </c>
      <c r="H26" s="70" t="s">
        <v>20</v>
      </c>
    </row>
    <row r="27" spans="5:8" s="8" customFormat="1" ht="5.25">
      <c r="E27" s="14"/>
      <c r="F27" s="45"/>
      <c r="G27" s="14"/>
      <c r="H27" s="45"/>
    </row>
    <row r="28" spans="5:8" s="8" customFormat="1" ht="5.25">
      <c r="E28" s="23"/>
      <c r="F28" s="23"/>
      <c r="G28" s="42"/>
      <c r="H28" s="23"/>
    </row>
    <row r="29" spans="2:8" ht="12.75">
      <c r="B29" s="2" t="s">
        <v>23</v>
      </c>
      <c r="C29" s="2" t="s">
        <v>24</v>
      </c>
      <c r="E29" s="24">
        <v>21</v>
      </c>
      <c r="F29" s="70" t="s">
        <v>20</v>
      </c>
      <c r="G29" s="44">
        <v>282</v>
      </c>
      <c r="H29" s="70" t="s">
        <v>20</v>
      </c>
    </row>
    <row r="30" spans="5:8" s="8" customFormat="1" ht="5.25">
      <c r="E30" s="14"/>
      <c r="F30" s="45"/>
      <c r="G30" s="14"/>
      <c r="H30" s="45"/>
    </row>
    <row r="31" spans="5:8" s="8" customFormat="1" ht="5.25">
      <c r="E31" s="23"/>
      <c r="F31" s="42"/>
      <c r="G31" s="42"/>
      <c r="H31" s="42"/>
    </row>
    <row r="32" spans="1:8" ht="12.75">
      <c r="A32" s="7" t="s">
        <v>25</v>
      </c>
      <c r="B32" s="2" t="s">
        <v>18</v>
      </c>
      <c r="C32" s="2" t="s">
        <v>26</v>
      </c>
      <c r="E32" s="24"/>
      <c r="F32" s="43"/>
      <c r="G32" s="44"/>
      <c r="H32" s="43"/>
    </row>
    <row r="33" spans="3:8" ht="12.75">
      <c r="C33" s="2" t="s">
        <v>27</v>
      </c>
      <c r="E33" s="24"/>
      <c r="F33" s="71"/>
      <c r="G33" s="44"/>
      <c r="H33" s="71"/>
    </row>
    <row r="34" spans="3:8" ht="12.75">
      <c r="C34" s="2" t="s">
        <v>28</v>
      </c>
      <c r="E34" s="24"/>
      <c r="F34" s="46"/>
      <c r="G34" s="44"/>
      <c r="H34" s="46"/>
    </row>
    <row r="35" spans="3:8" ht="12.75">
      <c r="C35" s="2" t="s">
        <v>29</v>
      </c>
      <c r="E35" s="24"/>
      <c r="F35" s="46"/>
      <c r="G35" s="44"/>
      <c r="H35" s="46"/>
    </row>
    <row r="36" spans="3:8" ht="12.75">
      <c r="C36" s="2" t="s">
        <v>30</v>
      </c>
      <c r="E36" s="24">
        <v>3134</v>
      </c>
      <c r="F36" s="71" t="s">
        <v>20</v>
      </c>
      <c r="G36" s="44">
        <v>4933</v>
      </c>
      <c r="H36" s="71" t="s">
        <v>20</v>
      </c>
    </row>
    <row r="37" spans="5:8" s="8" customFormat="1" ht="5.25">
      <c r="E37" s="14"/>
      <c r="F37" s="45"/>
      <c r="G37" s="14"/>
      <c r="H37" s="45"/>
    </row>
    <row r="38" spans="5:8" s="8" customFormat="1" ht="5.25">
      <c r="E38" s="23"/>
      <c r="F38" s="23"/>
      <c r="G38" s="42"/>
      <c r="H38" s="23"/>
    </row>
    <row r="39" spans="2:8" ht="12.75">
      <c r="B39" s="2" t="s">
        <v>21</v>
      </c>
      <c r="C39" s="2" t="s">
        <v>31</v>
      </c>
      <c r="E39" s="24">
        <v>-178</v>
      </c>
      <c r="F39" s="70" t="s">
        <v>20</v>
      </c>
      <c r="G39" s="44">
        <v>-304</v>
      </c>
      <c r="H39" s="70" t="s">
        <v>20</v>
      </c>
    </row>
    <row r="40" spans="5:8" s="8" customFormat="1" ht="5.25">
      <c r="E40" s="14"/>
      <c r="F40" s="45"/>
      <c r="G40" s="14"/>
      <c r="H40" s="45"/>
    </row>
    <row r="41" spans="5:8" s="8" customFormat="1" ht="5.25">
      <c r="E41" s="23"/>
      <c r="F41" s="23"/>
      <c r="G41" s="42"/>
      <c r="H41" s="23"/>
    </row>
    <row r="42" spans="2:8" ht="12.75">
      <c r="B42" s="2" t="s">
        <v>23</v>
      </c>
      <c r="C42" s="2" t="s">
        <v>32</v>
      </c>
      <c r="E42" s="24">
        <v>-923</v>
      </c>
      <c r="F42" s="70" t="s">
        <v>20</v>
      </c>
      <c r="G42" s="44">
        <v>-1833</v>
      </c>
      <c r="H42" s="70" t="s">
        <v>20</v>
      </c>
    </row>
    <row r="43" spans="5:8" s="8" customFormat="1" ht="5.25">
      <c r="E43" s="14"/>
      <c r="F43" s="45"/>
      <c r="G43" s="14"/>
      <c r="H43" s="45"/>
    </row>
    <row r="44" spans="5:8" s="8" customFormat="1" ht="5.25">
      <c r="E44" s="23"/>
      <c r="F44" s="23"/>
      <c r="G44" s="42"/>
      <c r="H44" s="23"/>
    </row>
    <row r="45" spans="2:8" ht="12.75">
      <c r="B45" s="2" t="s">
        <v>33</v>
      </c>
      <c r="C45" s="2" t="s">
        <v>34</v>
      </c>
      <c r="E45" s="24">
        <v>0</v>
      </c>
      <c r="F45" s="70" t="s">
        <v>20</v>
      </c>
      <c r="G45" s="44">
        <v>0</v>
      </c>
      <c r="H45" s="70" t="s">
        <v>20</v>
      </c>
    </row>
    <row r="46" spans="5:8" s="8" customFormat="1" ht="5.25">
      <c r="E46" s="14"/>
      <c r="F46" s="45"/>
      <c r="G46" s="14"/>
      <c r="H46" s="45"/>
    </row>
    <row r="47" spans="5:8" s="8" customFormat="1" ht="5.25">
      <c r="E47" s="23"/>
      <c r="F47" s="42"/>
      <c r="G47" s="23"/>
      <c r="H47" s="42"/>
    </row>
    <row r="48" spans="2:8" ht="12.75">
      <c r="B48" s="2" t="s">
        <v>35</v>
      </c>
      <c r="C48" s="2" t="s">
        <v>36</v>
      </c>
      <c r="E48" s="24"/>
      <c r="F48" s="24"/>
      <c r="G48" s="24"/>
      <c r="H48" s="24"/>
    </row>
    <row r="49" spans="3:8" ht="12.75">
      <c r="C49" s="2" t="s">
        <v>37</v>
      </c>
      <c r="E49" s="24"/>
      <c r="F49" s="46"/>
      <c r="G49" s="24"/>
      <c r="H49" s="46"/>
    </row>
    <row r="50" spans="3:8" ht="12.75">
      <c r="C50" s="2" t="s">
        <v>30</v>
      </c>
      <c r="E50" s="24">
        <f>SUM(E36:E46)</f>
        <v>2033</v>
      </c>
      <c r="F50" s="71" t="s">
        <v>20</v>
      </c>
      <c r="G50" s="24">
        <f>SUM(G36:G46)</f>
        <v>2796</v>
      </c>
      <c r="H50" s="71" t="s">
        <v>20</v>
      </c>
    </row>
    <row r="51" spans="5:8" s="8" customFormat="1" ht="5.25">
      <c r="E51" s="45"/>
      <c r="F51" s="45"/>
      <c r="G51" s="45"/>
      <c r="H51" s="45"/>
    </row>
    <row r="52" spans="5:8" s="8" customFormat="1" ht="5.25">
      <c r="E52" s="23"/>
      <c r="F52" s="42"/>
      <c r="G52" s="42"/>
      <c r="H52" s="42"/>
    </row>
    <row r="53" spans="2:8" ht="12.75">
      <c r="B53" s="2" t="s">
        <v>38</v>
      </c>
      <c r="C53" s="2" t="s">
        <v>39</v>
      </c>
      <c r="E53" s="24"/>
      <c r="F53" s="43"/>
      <c r="G53" s="44"/>
      <c r="H53" s="43"/>
    </row>
    <row r="54" spans="3:8" ht="12.75">
      <c r="C54" s="2" t="s">
        <v>40</v>
      </c>
      <c r="E54" s="24">
        <v>0</v>
      </c>
      <c r="F54" s="71" t="s">
        <v>20</v>
      </c>
      <c r="G54" s="44">
        <v>0</v>
      </c>
      <c r="H54" s="71" t="s">
        <v>20</v>
      </c>
    </row>
    <row r="55" spans="5:8" s="8" customFormat="1" ht="5.25">
      <c r="E55" s="14"/>
      <c r="F55" s="45"/>
      <c r="G55" s="14"/>
      <c r="H55" s="45"/>
    </row>
    <row r="56" spans="5:8" s="8" customFormat="1" ht="5.25">
      <c r="E56" s="23"/>
      <c r="F56" s="42"/>
      <c r="G56" s="42"/>
      <c r="H56" s="42"/>
    </row>
    <row r="57" spans="2:8" ht="12.75">
      <c r="B57" s="2" t="s">
        <v>41</v>
      </c>
      <c r="C57" s="2" t="s">
        <v>36</v>
      </c>
      <c r="E57" s="24"/>
      <c r="F57" s="24"/>
      <c r="G57" s="24"/>
      <c r="H57" s="24"/>
    </row>
    <row r="58" spans="3:8" ht="12.75">
      <c r="C58" s="2" t="s">
        <v>37</v>
      </c>
      <c r="E58" s="24"/>
      <c r="F58" s="46"/>
      <c r="G58" s="44"/>
      <c r="H58" s="46"/>
    </row>
    <row r="59" spans="3:8" ht="12.75">
      <c r="C59" s="2" t="s">
        <v>30</v>
      </c>
      <c r="E59" s="24">
        <f>E50+E54</f>
        <v>2033</v>
      </c>
      <c r="F59" s="71" t="s">
        <v>20</v>
      </c>
      <c r="G59" s="24">
        <f>G50+G54</f>
        <v>2796</v>
      </c>
      <c r="H59" s="71" t="s">
        <v>20</v>
      </c>
    </row>
    <row r="60" spans="5:8" s="8" customFormat="1" ht="5.25">
      <c r="E60" s="14"/>
      <c r="F60" s="45"/>
      <c r="G60" s="14"/>
      <c r="H60" s="45"/>
    </row>
    <row r="61" spans="5:8" s="8" customFormat="1" ht="5.25">
      <c r="E61" s="23"/>
      <c r="F61" s="23"/>
      <c r="G61" s="42"/>
      <c r="H61" s="23"/>
    </row>
    <row r="62" spans="2:8" ht="12.75">
      <c r="B62" s="2" t="s">
        <v>42</v>
      </c>
      <c r="C62" s="2" t="s">
        <v>43</v>
      </c>
      <c r="E62" s="24">
        <v>-509</v>
      </c>
      <c r="F62" s="70" t="s">
        <v>20</v>
      </c>
      <c r="G62" s="44">
        <v>-821</v>
      </c>
      <c r="H62" s="70" t="s">
        <v>20</v>
      </c>
    </row>
    <row r="63" spans="5:8" s="8" customFormat="1" ht="5.25">
      <c r="E63" s="14"/>
      <c r="F63" s="45"/>
      <c r="G63" s="14"/>
      <c r="H63" s="45"/>
    </row>
    <row r="64" spans="5:8" s="8" customFormat="1" ht="5.25">
      <c r="E64" s="23"/>
      <c r="F64" s="42"/>
      <c r="G64" s="42"/>
      <c r="H64" s="42"/>
    </row>
    <row r="65" spans="2:8" ht="12.75">
      <c r="B65" s="2" t="s">
        <v>44</v>
      </c>
      <c r="C65" s="2" t="s">
        <v>44</v>
      </c>
      <c r="D65" s="2" t="s">
        <v>45</v>
      </c>
      <c r="E65" s="24"/>
      <c r="F65" s="24"/>
      <c r="G65" s="24"/>
      <c r="H65" s="24"/>
    </row>
    <row r="66" spans="4:8" ht="12.75">
      <c r="D66" s="2" t="s">
        <v>46</v>
      </c>
      <c r="E66" s="24"/>
      <c r="F66" s="46"/>
      <c r="G66" s="44"/>
      <c r="H66" s="46"/>
    </row>
    <row r="67" spans="4:8" ht="12.75">
      <c r="D67" s="2" t="s">
        <v>47</v>
      </c>
      <c r="E67" s="24">
        <f>E59+E62</f>
        <v>1524</v>
      </c>
      <c r="F67" s="71" t="s">
        <v>20</v>
      </c>
      <c r="G67" s="24">
        <f>G59+G62</f>
        <v>1975</v>
      </c>
      <c r="H67" s="71" t="s">
        <v>20</v>
      </c>
    </row>
    <row r="68" spans="5:8" s="8" customFormat="1" ht="5.25">
      <c r="E68" s="14"/>
      <c r="F68" s="45"/>
      <c r="G68" s="14"/>
      <c r="H68" s="45"/>
    </row>
    <row r="69" spans="5:8" s="8" customFormat="1" ht="5.25">
      <c r="E69" s="23"/>
      <c r="F69" s="23"/>
      <c r="G69" s="42"/>
      <c r="H69" s="23"/>
    </row>
    <row r="70" spans="3:8" ht="12.75">
      <c r="C70" s="2" t="s">
        <v>48</v>
      </c>
      <c r="D70" s="2" t="s">
        <v>49</v>
      </c>
      <c r="E70" s="24">
        <v>-93</v>
      </c>
      <c r="F70" s="70" t="s">
        <v>20</v>
      </c>
      <c r="G70" s="44">
        <v>-185</v>
      </c>
      <c r="H70" s="70" t="s">
        <v>20</v>
      </c>
    </row>
    <row r="71" spans="5:8" s="8" customFormat="1" ht="5.25">
      <c r="E71" s="14"/>
      <c r="F71" s="45"/>
      <c r="G71" s="14"/>
      <c r="H71" s="45"/>
    </row>
    <row r="72" spans="5:8" s="8" customFormat="1" ht="5.25">
      <c r="E72" s="23"/>
      <c r="F72" s="42"/>
      <c r="G72" s="42"/>
      <c r="H72" s="42"/>
    </row>
    <row r="73" spans="2:8" ht="12.75">
      <c r="B73" s="2" t="s">
        <v>50</v>
      </c>
      <c r="C73" s="2" t="s">
        <v>51</v>
      </c>
      <c r="E73" s="24"/>
      <c r="F73" s="24"/>
      <c r="G73" s="24"/>
      <c r="H73" s="24"/>
    </row>
    <row r="74" spans="3:8" ht="12.75">
      <c r="C74" s="2" t="s">
        <v>52</v>
      </c>
      <c r="E74" s="27">
        <v>0</v>
      </c>
      <c r="F74" s="71" t="s">
        <v>20</v>
      </c>
      <c r="G74" s="47">
        <v>0</v>
      </c>
      <c r="H74" s="71" t="s">
        <v>20</v>
      </c>
    </row>
    <row r="75" spans="5:8" s="8" customFormat="1" ht="5.25">
      <c r="E75" s="26"/>
      <c r="F75" s="45"/>
      <c r="G75" s="14"/>
      <c r="H75" s="45"/>
    </row>
    <row r="76" spans="5:8" s="8" customFormat="1" ht="5.25">
      <c r="E76" s="23"/>
      <c r="F76" s="42"/>
      <c r="G76" s="42"/>
      <c r="H76" s="42"/>
    </row>
    <row r="77" spans="2:8" ht="12.75">
      <c r="B77" s="2" t="s">
        <v>53</v>
      </c>
      <c r="C77" s="2" t="s">
        <v>54</v>
      </c>
      <c r="E77" s="24"/>
      <c r="F77" s="24"/>
      <c r="G77" s="24"/>
      <c r="H77" s="24"/>
    </row>
    <row r="78" spans="3:8" ht="12.75">
      <c r="C78" s="2" t="s">
        <v>55</v>
      </c>
      <c r="E78" s="27"/>
      <c r="F78" s="46"/>
      <c r="G78" s="47"/>
      <c r="H78" s="46"/>
    </row>
    <row r="79" spans="3:8" ht="12.75">
      <c r="C79" s="2" t="s">
        <v>56</v>
      </c>
      <c r="E79" s="27">
        <f>SUM(E67:E75)</f>
        <v>1431</v>
      </c>
      <c r="F79" s="71" t="s">
        <v>20</v>
      </c>
      <c r="G79" s="27">
        <f>SUM(G67:G75)</f>
        <v>1790</v>
      </c>
      <c r="H79" s="71" t="s">
        <v>20</v>
      </c>
    </row>
    <row r="80" spans="5:8" s="8" customFormat="1" ht="5.25">
      <c r="E80" s="26"/>
      <c r="F80" s="45"/>
      <c r="G80" s="14"/>
      <c r="H80" s="45"/>
    </row>
    <row r="81" spans="5:8" s="8" customFormat="1" ht="5.25">
      <c r="E81" s="61"/>
      <c r="F81" s="62"/>
      <c r="G81" s="62"/>
      <c r="H81" s="62"/>
    </row>
    <row r="82" spans="5:8" s="8" customFormat="1" ht="5.25">
      <c r="E82" s="61"/>
      <c r="F82" s="62"/>
      <c r="G82" s="62"/>
      <c r="H82" s="62"/>
    </row>
    <row r="83" spans="5:8" s="8" customFormat="1" ht="5.25">
      <c r="E83" s="61"/>
      <c r="F83" s="62"/>
      <c r="G83" s="62"/>
      <c r="H83" s="62"/>
    </row>
    <row r="84" spans="5:8" s="8" customFormat="1" ht="5.25">
      <c r="E84" s="61"/>
      <c r="F84" s="62"/>
      <c r="G84" s="62"/>
      <c r="H84" s="62"/>
    </row>
    <row r="85" spans="5:8" s="8" customFormat="1" ht="5.25">
      <c r="E85" s="61"/>
      <c r="F85" s="62"/>
      <c r="G85" s="62"/>
      <c r="H85" s="62"/>
    </row>
    <row r="86" spans="5:8" s="8" customFormat="1" ht="5.25">
      <c r="E86" s="61"/>
      <c r="F86" s="62"/>
      <c r="G86" s="62"/>
      <c r="H86" s="62"/>
    </row>
    <row r="87" spans="5:8" s="8" customFormat="1" ht="5.25">
      <c r="E87" s="61"/>
      <c r="F87" s="62"/>
      <c r="G87" s="62"/>
      <c r="H87" s="62"/>
    </row>
    <row r="88" spans="1:5" ht="15.75">
      <c r="A88" s="1" t="str">
        <f>A1</f>
        <v>WEIDA (M) BHD</v>
      </c>
      <c r="C88" s="3"/>
      <c r="E88" s="2"/>
    </row>
    <row r="89" spans="1:5" ht="12.75">
      <c r="A89" s="4" t="str">
        <f>A2</f>
        <v>(Company No. 504747-W)</v>
      </c>
      <c r="C89" s="3"/>
      <c r="E89" s="2"/>
    </row>
    <row r="90" spans="3:5" ht="12.75">
      <c r="C90" s="3"/>
      <c r="E90" s="2"/>
    </row>
    <row r="91" spans="1:9" ht="12.75">
      <c r="A91" s="4" t="str">
        <f>A4</f>
        <v>QUARTERLY REPORT</v>
      </c>
      <c r="C91" s="3"/>
      <c r="E91" s="2"/>
      <c r="H91" s="55" t="str">
        <f>H4</f>
        <v>Date : 29 November 2001</v>
      </c>
      <c r="I91"/>
    </row>
    <row r="92" spans="1:5" ht="12.75">
      <c r="A92" s="4"/>
      <c r="C92" s="3"/>
      <c r="E92" s="2"/>
    </row>
    <row r="93" ht="12.75">
      <c r="A93" s="2" t="str">
        <f>A6</f>
        <v>Quarterly report on consolidated results for the second quarter ended 30 September 2001</v>
      </c>
    </row>
    <row r="94" ht="12.75">
      <c r="A94" s="2" t="str">
        <f>A7</f>
        <v>The figures have not been audited.</v>
      </c>
    </row>
    <row r="95" spans="1:5" ht="12.75">
      <c r="A95" s="30"/>
      <c r="C95" s="3"/>
      <c r="E95" s="2"/>
    </row>
    <row r="96" ht="12.75">
      <c r="A96" s="4" t="s">
        <v>57</v>
      </c>
    </row>
    <row r="99" spans="5:8" s="8" customFormat="1" ht="5.25">
      <c r="E99" s="9"/>
      <c r="F99" s="10"/>
      <c r="G99" s="16"/>
      <c r="H99" s="10"/>
    </row>
    <row r="100" spans="4:8" ht="12.75">
      <c r="D100" s="5"/>
      <c r="E100" s="11" t="s">
        <v>7</v>
      </c>
      <c r="F100" s="12"/>
      <c r="G100" s="17" t="s">
        <v>8</v>
      </c>
      <c r="H100" s="12"/>
    </row>
    <row r="101" spans="5:8" s="8" customFormat="1" ht="5.25">
      <c r="E101" s="14"/>
      <c r="F101" s="15"/>
      <c r="G101" s="18"/>
      <c r="H101" s="15"/>
    </row>
    <row r="102" spans="5:8" s="8" customFormat="1" ht="5.25">
      <c r="E102" s="25"/>
      <c r="F102" s="19"/>
      <c r="G102" s="16"/>
      <c r="H102" s="19"/>
    </row>
    <row r="103" spans="5:8" ht="12.75">
      <c r="E103" s="13" t="s">
        <v>9</v>
      </c>
      <c r="F103" s="22" t="s">
        <v>10</v>
      </c>
      <c r="G103" s="21" t="s">
        <v>9</v>
      </c>
      <c r="H103" s="22" t="s">
        <v>10</v>
      </c>
    </row>
    <row r="104" spans="5:8" ht="12.75">
      <c r="E104" s="13" t="s">
        <v>11</v>
      </c>
      <c r="F104" s="22" t="s">
        <v>12</v>
      </c>
      <c r="G104" s="21" t="s">
        <v>11</v>
      </c>
      <c r="H104" s="22" t="s">
        <v>12</v>
      </c>
    </row>
    <row r="105" spans="5:8" ht="12.75">
      <c r="E105" s="13" t="s">
        <v>13</v>
      </c>
      <c r="F105" s="22" t="s">
        <v>13</v>
      </c>
      <c r="G105" s="21" t="s">
        <v>14</v>
      </c>
      <c r="H105" s="22" t="s">
        <v>15</v>
      </c>
    </row>
    <row r="106" spans="5:8" ht="12.75">
      <c r="E106" s="58">
        <f>E19</f>
        <v>37164</v>
      </c>
      <c r="F106" s="58">
        <f>F19</f>
        <v>36799</v>
      </c>
      <c r="G106" s="58">
        <f>G19</f>
        <v>37164</v>
      </c>
      <c r="H106" s="59">
        <f>H19</f>
        <v>36799</v>
      </c>
    </row>
    <row r="107" spans="5:8" ht="12.75">
      <c r="E107" s="13" t="s">
        <v>16</v>
      </c>
      <c r="F107" s="22" t="s">
        <v>16</v>
      </c>
      <c r="G107" s="21" t="s">
        <v>16</v>
      </c>
      <c r="H107" s="22" t="s">
        <v>16</v>
      </c>
    </row>
    <row r="108" spans="5:8" s="8" customFormat="1" ht="5.25">
      <c r="E108" s="26"/>
      <c r="F108" s="20"/>
      <c r="G108" s="18"/>
      <c r="H108" s="20"/>
    </row>
    <row r="109" spans="5:8" s="8" customFormat="1" ht="5.25">
      <c r="E109" s="23"/>
      <c r="F109" s="23"/>
      <c r="G109" s="42"/>
      <c r="H109" s="23"/>
    </row>
    <row r="110" spans="2:8" ht="12.75">
      <c r="B110" s="2" t="s">
        <v>58</v>
      </c>
      <c r="C110" s="2" t="s">
        <v>44</v>
      </c>
      <c r="D110" s="2" t="s">
        <v>59</v>
      </c>
      <c r="E110" s="24">
        <v>0</v>
      </c>
      <c r="F110" s="70" t="s">
        <v>20</v>
      </c>
      <c r="G110" s="44">
        <v>0</v>
      </c>
      <c r="H110" s="70" t="s">
        <v>20</v>
      </c>
    </row>
    <row r="111" spans="5:8" s="8" customFormat="1" ht="5.25">
      <c r="E111" s="26"/>
      <c r="F111" s="45"/>
      <c r="G111" s="14"/>
      <c r="H111" s="45"/>
    </row>
    <row r="112" spans="5:8" s="8" customFormat="1" ht="5.25">
      <c r="E112" s="23"/>
      <c r="F112" s="23"/>
      <c r="G112" s="42"/>
      <c r="H112" s="23"/>
    </row>
    <row r="113" spans="3:8" ht="12.75">
      <c r="C113" s="2" t="s">
        <v>48</v>
      </c>
      <c r="D113" s="2" t="s">
        <v>60</v>
      </c>
      <c r="E113" s="24">
        <v>0</v>
      </c>
      <c r="F113" s="70" t="s">
        <v>20</v>
      </c>
      <c r="G113" s="44">
        <v>0</v>
      </c>
      <c r="H113" s="70" t="s">
        <v>20</v>
      </c>
    </row>
    <row r="114" spans="5:8" s="8" customFormat="1" ht="5.25">
      <c r="E114" s="26"/>
      <c r="F114" s="45"/>
      <c r="G114" s="14"/>
      <c r="H114" s="45"/>
    </row>
    <row r="115" spans="5:8" s="8" customFormat="1" ht="5.25">
      <c r="E115" s="23"/>
      <c r="F115" s="42"/>
      <c r="G115" s="42"/>
      <c r="H115" s="42"/>
    </row>
    <row r="116" spans="3:8" ht="12.75">
      <c r="C116" s="2" t="s">
        <v>61</v>
      </c>
      <c r="D116" s="2" t="s">
        <v>62</v>
      </c>
      <c r="E116" s="24"/>
      <c r="F116" s="43"/>
      <c r="G116" s="44"/>
      <c r="H116" s="43"/>
    </row>
    <row r="117" spans="4:8" ht="12.75">
      <c r="D117" s="2" t="s">
        <v>63</v>
      </c>
      <c r="E117" s="24">
        <f>E110+E113</f>
        <v>0</v>
      </c>
      <c r="F117" s="70" t="s">
        <v>20</v>
      </c>
      <c r="G117" s="24">
        <f>G110+G113</f>
        <v>0</v>
      </c>
      <c r="H117" s="70" t="s">
        <v>20</v>
      </c>
    </row>
    <row r="118" spans="5:8" s="8" customFormat="1" ht="5.25">
      <c r="E118" s="26"/>
      <c r="F118" s="45"/>
      <c r="G118" s="14"/>
      <c r="H118" s="45"/>
    </row>
    <row r="119" spans="5:8" s="8" customFormat="1" ht="5.25">
      <c r="E119" s="23"/>
      <c r="F119" s="42"/>
      <c r="G119" s="42"/>
      <c r="H119" s="42"/>
    </row>
    <row r="120" spans="2:8" ht="12.75">
      <c r="B120" s="2" t="s">
        <v>64</v>
      </c>
      <c r="C120" s="2" t="s">
        <v>65</v>
      </c>
      <c r="E120" s="24"/>
      <c r="F120" s="24"/>
      <c r="G120" s="24"/>
      <c r="H120" s="24"/>
    </row>
    <row r="121" spans="3:8" ht="12.75">
      <c r="C121" s="2" t="s">
        <v>66</v>
      </c>
      <c r="E121" s="27">
        <f>E79+E117</f>
        <v>1431</v>
      </c>
      <c r="F121" s="70" t="s">
        <v>20</v>
      </c>
      <c r="G121" s="27">
        <f>G79+G117</f>
        <v>1790</v>
      </c>
      <c r="H121" s="70" t="s">
        <v>20</v>
      </c>
    </row>
    <row r="122" spans="5:8" s="8" customFormat="1" ht="5.25">
      <c r="E122" s="26"/>
      <c r="F122" s="45"/>
      <c r="G122" s="14"/>
      <c r="H122" s="45"/>
    </row>
    <row r="123" spans="5:8" s="8" customFormat="1" ht="5.25">
      <c r="E123" s="23"/>
      <c r="F123" s="42"/>
      <c r="G123" s="42"/>
      <c r="H123" s="42"/>
    </row>
    <row r="124" spans="1:8" ht="12.75">
      <c r="A124" s="7" t="s">
        <v>67</v>
      </c>
      <c r="B124" s="2" t="s">
        <v>18</v>
      </c>
      <c r="C124" s="2" t="s">
        <v>68</v>
      </c>
      <c r="E124" s="24"/>
      <c r="F124" s="46"/>
      <c r="G124" s="44"/>
      <c r="H124" s="46"/>
    </row>
    <row r="125" spans="3:8" ht="12.75">
      <c r="C125" s="2" t="s">
        <v>69</v>
      </c>
      <c r="E125" s="24"/>
      <c r="F125" s="46"/>
      <c r="G125" s="44"/>
      <c r="H125" s="46"/>
    </row>
    <row r="126" spans="3:8" ht="12.75">
      <c r="C126" s="2" t="s">
        <v>70</v>
      </c>
      <c r="E126" s="24"/>
      <c r="F126" s="46"/>
      <c r="G126" s="44"/>
      <c r="H126" s="46"/>
    </row>
    <row r="127" spans="5:8" s="8" customFormat="1" ht="5.25">
      <c r="E127" s="26"/>
      <c r="F127" s="45"/>
      <c r="G127" s="14"/>
      <c r="H127" s="45"/>
    </row>
    <row r="128" spans="5:8" s="8" customFormat="1" ht="5.25">
      <c r="E128" s="23"/>
      <c r="F128" s="42"/>
      <c r="G128" s="42"/>
      <c r="H128" s="42"/>
    </row>
    <row r="129" spans="3:8" ht="12.75">
      <c r="C129" s="2" t="s">
        <v>44</v>
      </c>
      <c r="D129" s="2" t="s">
        <v>71</v>
      </c>
      <c r="E129" s="28"/>
      <c r="F129" s="48"/>
      <c r="G129" s="29"/>
      <c r="H129" s="48"/>
    </row>
    <row r="130" spans="4:8" ht="12.75">
      <c r="D130" s="2" t="s">
        <v>72</v>
      </c>
      <c r="E130" s="72">
        <f>(E121/40000)*100</f>
        <v>3.5775</v>
      </c>
      <c r="F130" s="70" t="s">
        <v>20</v>
      </c>
      <c r="G130" s="72">
        <f>(G121/40000)*100</f>
        <v>4.475</v>
      </c>
      <c r="H130" s="70" t="s">
        <v>20</v>
      </c>
    </row>
    <row r="131" spans="5:8" s="8" customFormat="1" ht="5.25">
      <c r="E131" s="26"/>
      <c r="F131" s="45"/>
      <c r="G131" s="26"/>
      <c r="H131" s="45"/>
    </row>
    <row r="132" spans="5:8" s="8" customFormat="1" ht="5.25">
      <c r="E132" s="23"/>
      <c r="F132" s="42"/>
      <c r="G132" s="23"/>
      <c r="H132" s="42"/>
    </row>
    <row r="133" spans="3:8" ht="12.75">
      <c r="C133" s="2" t="s">
        <v>48</v>
      </c>
      <c r="D133" s="2" t="s">
        <v>73</v>
      </c>
      <c r="E133" s="49"/>
      <c r="F133" s="43"/>
      <c r="G133" s="49"/>
      <c r="H133" s="43"/>
    </row>
    <row r="134" spans="4:8" ht="12.75">
      <c r="D134" s="2" t="s">
        <v>74</v>
      </c>
      <c r="E134" s="73" t="s">
        <v>20</v>
      </c>
      <c r="F134" s="70" t="s">
        <v>20</v>
      </c>
      <c r="G134" s="73" t="s">
        <v>20</v>
      </c>
      <c r="H134" s="70" t="s">
        <v>20</v>
      </c>
    </row>
    <row r="135" spans="5:8" s="8" customFormat="1" ht="5.25">
      <c r="E135" s="26"/>
      <c r="F135" s="45"/>
      <c r="G135" s="14"/>
      <c r="H135" s="45"/>
    </row>
  </sheetData>
  <printOptions/>
  <pageMargins left="0.6" right="0.5" top="0.62" bottom="0.57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3.7109375" style="30" customWidth="1"/>
    <col min="2" max="2" width="2.7109375" style="30" customWidth="1"/>
    <col min="3" max="3" width="33.421875" style="30" customWidth="1"/>
    <col min="4" max="4" width="14.7109375" style="30" customWidth="1"/>
    <col min="5" max="5" width="5.421875" style="37" customWidth="1"/>
    <col min="6" max="6" width="15.28125" style="30" customWidth="1"/>
    <col min="7" max="7" width="6.421875" style="30" customWidth="1"/>
    <col min="8" max="16384" width="9.140625" style="30" customWidth="1"/>
  </cols>
  <sheetData>
    <row r="1" spans="1:3" s="2" customFormat="1" ht="15.75">
      <c r="A1" s="1" t="str">
        <f>'Income Statement'!A1</f>
        <v>WEIDA (M) BHD</v>
      </c>
      <c r="C1" s="3"/>
    </row>
    <row r="2" spans="1:3" s="2" customFormat="1" ht="12.75">
      <c r="A2" s="4" t="str">
        <f>'Income Statement'!A2</f>
        <v>(Company No. 504747-W)</v>
      </c>
      <c r="C2" s="3"/>
    </row>
    <row r="3" s="2" customFormat="1" ht="12.75">
      <c r="C3" s="3"/>
    </row>
    <row r="4" spans="1:3" s="2" customFormat="1" ht="12.75">
      <c r="A4" s="4" t="s">
        <v>2</v>
      </c>
      <c r="C4" s="3"/>
    </row>
    <row r="5" spans="1:3" s="2" customFormat="1" ht="12.75">
      <c r="A5" s="4"/>
      <c r="C5" s="3"/>
    </row>
    <row r="6" spans="1:5" s="2" customFormat="1" ht="12.75">
      <c r="A6" s="2" t="str">
        <f>'Income Statement'!A6</f>
        <v>Quarterly report on consolidated results for the second quarter ended 30 September 2001</v>
      </c>
      <c r="E6" s="3"/>
    </row>
    <row r="7" s="2" customFormat="1" ht="12.75">
      <c r="E7" s="3"/>
    </row>
    <row r="8" spans="1:3" s="2" customFormat="1" ht="12.75">
      <c r="A8" s="30"/>
      <c r="C8" s="3"/>
    </row>
    <row r="9" spans="1:6" s="2" customFormat="1" ht="12.75">
      <c r="A9" s="32" t="s">
        <v>75</v>
      </c>
      <c r="C9" s="3"/>
      <c r="D9" s="2" t="s">
        <v>132</v>
      </c>
      <c r="F9" s="4" t="s">
        <v>133</v>
      </c>
    </row>
    <row r="10" spans="3:7" s="8" customFormat="1" ht="5.25">
      <c r="C10" s="33"/>
      <c r="D10" s="16"/>
      <c r="E10" s="10"/>
      <c r="F10" s="16"/>
      <c r="G10" s="10"/>
    </row>
    <row r="11" spans="4:7" ht="12.75">
      <c r="D11" s="34" t="s">
        <v>76</v>
      </c>
      <c r="E11" s="35"/>
      <c r="F11" s="34" t="s">
        <v>77</v>
      </c>
      <c r="G11" s="35"/>
    </row>
    <row r="12" spans="4:7" ht="12.75">
      <c r="D12" s="34" t="s">
        <v>78</v>
      </c>
      <c r="E12" s="35"/>
      <c r="F12" s="34" t="s">
        <v>79</v>
      </c>
      <c r="G12" s="35"/>
    </row>
    <row r="13" spans="4:7" ht="12.75">
      <c r="D13" s="60">
        <v>37164</v>
      </c>
      <c r="E13" s="60"/>
      <c r="F13" s="60">
        <v>36981</v>
      </c>
      <c r="G13" s="36"/>
    </row>
    <row r="14" spans="4:7" ht="12.75">
      <c r="D14" s="34" t="s">
        <v>16</v>
      </c>
      <c r="E14" s="35"/>
      <c r="F14" s="34" t="s">
        <v>80</v>
      </c>
      <c r="G14" s="35"/>
    </row>
    <row r="15" spans="3:7" s="8" customFormat="1" ht="5.25">
      <c r="C15" s="33"/>
      <c r="D15" s="18"/>
      <c r="E15" s="15"/>
      <c r="F15" s="18"/>
      <c r="G15" s="15"/>
    </row>
    <row r="16" spans="3:7" s="8" customFormat="1" ht="5.25">
      <c r="C16" s="33"/>
      <c r="D16" s="16"/>
      <c r="E16" s="10"/>
      <c r="F16" s="16"/>
      <c r="G16" s="10"/>
    </row>
    <row r="17" spans="1:7" ht="12.75">
      <c r="A17" s="31" t="s">
        <v>17</v>
      </c>
      <c r="B17" s="30" t="s">
        <v>81</v>
      </c>
      <c r="D17" s="38">
        <v>39419</v>
      </c>
      <c r="E17" s="39"/>
      <c r="F17" s="66">
        <v>39210</v>
      </c>
      <c r="G17" s="40"/>
    </row>
    <row r="18" spans="3:7" s="8" customFormat="1" ht="6" customHeight="1">
      <c r="C18" s="33"/>
      <c r="D18" s="56"/>
      <c r="E18" s="57"/>
      <c r="F18" s="68"/>
      <c r="G18" s="57"/>
    </row>
    <row r="19" spans="1:7" ht="12.75">
      <c r="A19" s="31" t="s">
        <v>25</v>
      </c>
      <c r="B19" s="30" t="s">
        <v>82</v>
      </c>
      <c r="D19" s="38">
        <v>0</v>
      </c>
      <c r="E19" s="39"/>
      <c r="F19" s="68">
        <v>0</v>
      </c>
      <c r="G19" s="40"/>
    </row>
    <row r="20" spans="3:7" s="8" customFormat="1" ht="6" customHeight="1">
      <c r="C20" s="33"/>
      <c r="D20" s="56"/>
      <c r="E20" s="57"/>
      <c r="F20" s="66"/>
      <c r="G20" s="57"/>
    </row>
    <row r="21" spans="1:7" ht="12.75">
      <c r="A21" s="31" t="s">
        <v>67</v>
      </c>
      <c r="B21" s="30" t="s">
        <v>83</v>
      </c>
      <c r="D21" s="38">
        <v>39</v>
      </c>
      <c r="E21" s="39"/>
      <c r="F21" s="68">
        <v>39</v>
      </c>
      <c r="G21" s="40"/>
    </row>
    <row r="22" spans="3:7" s="8" customFormat="1" ht="6" customHeight="1">
      <c r="C22" s="33"/>
      <c r="D22" s="56"/>
      <c r="E22" s="57"/>
      <c r="F22" s="66"/>
      <c r="G22" s="57"/>
    </row>
    <row r="23" spans="1:7" ht="12.75">
      <c r="A23" s="31" t="s">
        <v>84</v>
      </c>
      <c r="B23" s="30" t="s">
        <v>85</v>
      </c>
      <c r="D23" s="38">
        <v>0</v>
      </c>
      <c r="E23" s="39"/>
      <c r="F23" s="68">
        <v>0</v>
      </c>
      <c r="G23" s="40"/>
    </row>
    <row r="24" spans="3:7" s="8" customFormat="1" ht="6" customHeight="1">
      <c r="C24" s="33"/>
      <c r="D24" s="56"/>
      <c r="E24" s="57"/>
      <c r="F24" s="68"/>
      <c r="G24" s="57"/>
    </row>
    <row r="25" spans="1:7" ht="12.75">
      <c r="A25" s="31" t="s">
        <v>86</v>
      </c>
      <c r="B25" s="30" t="s">
        <v>87</v>
      </c>
      <c r="D25" s="38">
        <v>150</v>
      </c>
      <c r="E25" s="39"/>
      <c r="F25" s="68">
        <v>153</v>
      </c>
      <c r="G25" s="40"/>
    </row>
    <row r="26" spans="3:7" s="8" customFormat="1" ht="6" customHeight="1">
      <c r="C26" s="33"/>
      <c r="D26" s="56"/>
      <c r="E26" s="57"/>
      <c r="F26" s="68"/>
      <c r="G26" s="57"/>
    </row>
    <row r="27" spans="1:7" ht="12.75">
      <c r="A27" s="31" t="s">
        <v>88</v>
      </c>
      <c r="B27" s="30" t="s">
        <v>89</v>
      </c>
      <c r="D27" s="38">
        <v>565</v>
      </c>
      <c r="E27" s="39"/>
      <c r="F27" s="68">
        <v>0</v>
      </c>
      <c r="G27" s="40"/>
    </row>
    <row r="28" spans="3:7" s="8" customFormat="1" ht="6" customHeight="1">
      <c r="C28" s="33"/>
      <c r="D28" s="56"/>
      <c r="E28" s="57"/>
      <c r="F28" s="68"/>
      <c r="G28" s="57"/>
    </row>
    <row r="29" spans="1:7" ht="12.75">
      <c r="A29" s="31" t="s">
        <v>90</v>
      </c>
      <c r="B29" s="30" t="s">
        <v>91</v>
      </c>
      <c r="D29" s="38">
        <v>0</v>
      </c>
      <c r="E29" s="39"/>
      <c r="F29" s="68">
        <v>0</v>
      </c>
      <c r="G29" s="40"/>
    </row>
    <row r="30" spans="3:7" s="8" customFormat="1" ht="11.25" customHeight="1">
      <c r="C30" s="33"/>
      <c r="D30" s="56"/>
      <c r="E30" s="57"/>
      <c r="F30" s="66"/>
      <c r="G30" s="57"/>
    </row>
    <row r="31" spans="3:7" s="8" customFormat="1" ht="11.25" customHeight="1">
      <c r="C31" s="33"/>
      <c r="D31" s="56"/>
      <c r="E31" s="57"/>
      <c r="F31" s="66"/>
      <c r="G31" s="57"/>
    </row>
    <row r="32" spans="1:7" ht="12.75">
      <c r="A32" s="31" t="s">
        <v>92</v>
      </c>
      <c r="B32" s="30" t="s">
        <v>93</v>
      </c>
      <c r="D32" s="38"/>
      <c r="E32" s="39"/>
      <c r="F32" s="38"/>
      <c r="G32" s="40"/>
    </row>
    <row r="33" spans="3:7" ht="12.75">
      <c r="C33" s="41" t="s">
        <v>94</v>
      </c>
      <c r="D33" s="38">
        <v>13275</v>
      </c>
      <c r="E33" s="39"/>
      <c r="F33" s="68">
        <v>14088</v>
      </c>
      <c r="G33" s="40"/>
    </row>
    <row r="34" spans="3:7" ht="12.75">
      <c r="C34" s="41" t="s">
        <v>95</v>
      </c>
      <c r="D34" s="38">
        <v>22424</v>
      </c>
      <c r="E34" s="39"/>
      <c r="F34" s="68">
        <v>13857</v>
      </c>
      <c r="G34" s="40"/>
    </row>
    <row r="35" spans="3:7" ht="12.75">
      <c r="C35" s="41" t="s">
        <v>96</v>
      </c>
      <c r="D35" s="38">
        <v>267</v>
      </c>
      <c r="E35" s="39"/>
      <c r="F35" s="68">
        <v>267</v>
      </c>
      <c r="G35" s="40"/>
    </row>
    <row r="36" spans="3:7" ht="12.75">
      <c r="C36" s="41" t="s">
        <v>97</v>
      </c>
      <c r="D36" s="38">
        <v>14018</v>
      </c>
      <c r="E36" s="39"/>
      <c r="F36" s="68">
        <v>17936</v>
      </c>
      <c r="G36" s="40"/>
    </row>
    <row r="37" spans="3:7" ht="12.75">
      <c r="C37" s="41" t="s">
        <v>98</v>
      </c>
      <c r="D37" s="38">
        <v>6988</v>
      </c>
      <c r="E37" s="39"/>
      <c r="F37" s="68">
        <v>2644</v>
      </c>
      <c r="G37" s="40"/>
    </row>
    <row r="38" spans="3:7" ht="12.75">
      <c r="C38" s="41" t="s">
        <v>99</v>
      </c>
      <c r="D38" s="38">
        <v>2838</v>
      </c>
      <c r="E38" s="39"/>
      <c r="F38" s="68">
        <v>2458</v>
      </c>
      <c r="G38" s="40"/>
    </row>
    <row r="39" spans="3:7" ht="12.75">
      <c r="C39" s="41" t="s">
        <v>100</v>
      </c>
      <c r="D39" s="38">
        <v>118</v>
      </c>
      <c r="E39" s="39"/>
      <c r="F39" s="68">
        <v>118</v>
      </c>
      <c r="G39" s="40"/>
    </row>
    <row r="40" spans="3:7" s="8" customFormat="1" ht="12.75">
      <c r="C40" s="33"/>
      <c r="D40" s="18"/>
      <c r="E40" s="15"/>
      <c r="F40" s="67"/>
      <c r="G40" s="15"/>
    </row>
    <row r="41" spans="4:7" ht="12.75">
      <c r="D41" s="50">
        <f>SUM(D33:D40)</f>
        <v>59928</v>
      </c>
      <c r="E41" s="51"/>
      <c r="F41" s="50">
        <f>SUM(F33:F40)</f>
        <v>51368</v>
      </c>
      <c r="G41" s="52"/>
    </row>
    <row r="42" spans="1:7" ht="12.75">
      <c r="A42" s="31" t="s">
        <v>101</v>
      </c>
      <c r="B42" s="30" t="s">
        <v>102</v>
      </c>
      <c r="D42" s="38"/>
      <c r="E42" s="39"/>
      <c r="F42" s="38"/>
      <c r="G42" s="40"/>
    </row>
    <row r="43" spans="3:7" ht="12.75">
      <c r="C43" s="41" t="s">
        <v>103</v>
      </c>
      <c r="D43" s="38">
        <v>5836</v>
      </c>
      <c r="E43" s="39"/>
      <c r="F43" s="68">
        <v>3953</v>
      </c>
      <c r="G43" s="40"/>
    </row>
    <row r="44" spans="3:7" ht="12.75">
      <c r="C44" s="41" t="s">
        <v>104</v>
      </c>
      <c r="D44" s="38">
        <v>7274</v>
      </c>
      <c r="E44" s="39"/>
      <c r="F44" s="68">
        <v>3592</v>
      </c>
      <c r="G44" s="40"/>
    </row>
    <row r="45" spans="3:7" ht="12.75">
      <c r="C45" s="41" t="s">
        <v>105</v>
      </c>
      <c r="D45" s="38">
        <v>16799</v>
      </c>
      <c r="E45" s="39"/>
      <c r="F45" s="68">
        <f>9814+3916</f>
        <v>13730</v>
      </c>
      <c r="G45" s="40"/>
    </row>
    <row r="46" spans="3:7" ht="12.75">
      <c r="C46" s="41" t="s">
        <v>106</v>
      </c>
      <c r="D46" s="38">
        <v>526</v>
      </c>
      <c r="E46" s="39"/>
      <c r="F46" s="68">
        <v>625</v>
      </c>
      <c r="G46" s="40"/>
    </row>
    <row r="47" spans="3:7" ht="12.75">
      <c r="C47" s="41" t="s">
        <v>107</v>
      </c>
      <c r="D47" s="38">
        <v>717</v>
      </c>
      <c r="E47" s="39"/>
      <c r="F47" s="68">
        <f>2172</f>
        <v>2172</v>
      </c>
      <c r="G47" s="40"/>
    </row>
    <row r="48" spans="3:7" ht="10.5" customHeight="1">
      <c r="C48" s="41" t="s">
        <v>108</v>
      </c>
      <c r="D48" s="38">
        <v>1440</v>
      </c>
      <c r="E48" s="39"/>
      <c r="F48" s="68">
        <v>0</v>
      </c>
      <c r="G48" s="40"/>
    </row>
    <row r="49" spans="4:7" ht="5.25" customHeight="1">
      <c r="D49" s="50"/>
      <c r="E49" s="51"/>
      <c r="F49" s="50"/>
      <c r="G49" s="52"/>
    </row>
    <row r="50" spans="4:7" ht="12.75" customHeight="1">
      <c r="D50" s="50">
        <f>SUM(D43:D49)</f>
        <v>32592</v>
      </c>
      <c r="E50" s="51"/>
      <c r="F50" s="50">
        <f>SUM(F43:F49)</f>
        <v>24072</v>
      </c>
      <c r="G50" s="52"/>
    </row>
    <row r="51" spans="1:7" ht="12.75">
      <c r="A51" s="31" t="s">
        <v>109</v>
      </c>
      <c r="B51" s="30" t="s">
        <v>110</v>
      </c>
      <c r="D51" s="50">
        <f>D41-D50</f>
        <v>27336</v>
      </c>
      <c r="E51" s="51"/>
      <c r="F51" s="50">
        <f>F41-F50</f>
        <v>27296</v>
      </c>
      <c r="G51" s="52"/>
    </row>
    <row r="52" spans="4:7" ht="13.5" thickBot="1">
      <c r="D52" s="53">
        <f>D51+SUM(D17:D29)</f>
        <v>67509</v>
      </c>
      <c r="E52" s="54"/>
      <c r="F52" s="53">
        <f>F51+SUM(F17:F29)</f>
        <v>66698</v>
      </c>
      <c r="G52" s="54"/>
    </row>
    <row r="53" spans="1:7" ht="13.5" thickTop="1">
      <c r="A53" s="31" t="s">
        <v>111</v>
      </c>
      <c r="B53" s="30" t="s">
        <v>112</v>
      </c>
      <c r="D53" s="38"/>
      <c r="E53" s="39"/>
      <c r="F53" s="38"/>
      <c r="G53" s="40"/>
    </row>
    <row r="54" spans="2:7" ht="12.75">
      <c r="B54" s="30" t="s">
        <v>113</v>
      </c>
      <c r="D54" s="38">
        <v>40000</v>
      </c>
      <c r="E54" s="39"/>
      <c r="F54" s="66">
        <v>40000</v>
      </c>
      <c r="G54" s="40"/>
    </row>
    <row r="55" spans="2:7" ht="12.75">
      <c r="B55" s="30" t="s">
        <v>114</v>
      </c>
      <c r="D55" s="38"/>
      <c r="E55" s="39"/>
      <c r="F55" s="66"/>
      <c r="G55" s="40"/>
    </row>
    <row r="56" spans="3:7" ht="12.75">
      <c r="C56" s="41" t="s">
        <v>115</v>
      </c>
      <c r="D56" s="38">
        <v>5654</v>
      </c>
      <c r="E56" s="39"/>
      <c r="F56" s="66">
        <v>5672</v>
      </c>
      <c r="G56" s="40"/>
    </row>
    <row r="57" spans="3:7" ht="12.75">
      <c r="C57" s="41" t="s">
        <v>116</v>
      </c>
      <c r="D57" s="38">
        <v>7140</v>
      </c>
      <c r="E57" s="39"/>
      <c r="F57" s="66">
        <v>7140</v>
      </c>
      <c r="G57" s="40"/>
    </row>
    <row r="58" spans="3:7" ht="12.75">
      <c r="C58" s="41" t="s">
        <v>117</v>
      </c>
      <c r="D58" s="38">
        <v>0</v>
      </c>
      <c r="E58" s="39"/>
      <c r="F58" s="66">
        <v>0</v>
      </c>
      <c r="G58" s="40"/>
    </row>
    <row r="59" spans="3:7" ht="12.75">
      <c r="C59" s="41" t="s">
        <v>118</v>
      </c>
      <c r="D59" s="38">
        <v>0</v>
      </c>
      <c r="E59" s="39"/>
      <c r="F59" s="66">
        <v>0</v>
      </c>
      <c r="G59" s="40"/>
    </row>
    <row r="60" spans="3:7" ht="12.75">
      <c r="C60" s="41" t="s">
        <v>119</v>
      </c>
      <c r="D60" s="38">
        <f>F60+'Income Statement'!G121-D48</f>
        <v>28743</v>
      </c>
      <c r="E60" s="39"/>
      <c r="F60" s="66">
        <f>26953+1440</f>
        <v>28393</v>
      </c>
      <c r="G60" s="40"/>
    </row>
    <row r="61" spans="3:7" ht="12.75">
      <c r="C61" s="41" t="s">
        <v>120</v>
      </c>
      <c r="D61" s="38">
        <v>1241</v>
      </c>
      <c r="E61" s="39"/>
      <c r="F61" s="66">
        <v>1265</v>
      </c>
      <c r="G61" s="40"/>
    </row>
    <row r="62" spans="3:7" ht="12.75">
      <c r="C62" s="41" t="s">
        <v>121</v>
      </c>
      <c r="D62" s="38">
        <v>-16983</v>
      </c>
      <c r="E62" s="39"/>
      <c r="F62" s="66">
        <v>-16983</v>
      </c>
      <c r="G62" s="40"/>
    </row>
    <row r="63" spans="3:7" s="8" customFormat="1" ht="12.75">
      <c r="C63" s="33"/>
      <c r="D63" s="18"/>
      <c r="E63" s="15"/>
      <c r="F63" s="67"/>
      <c r="G63" s="15"/>
    </row>
    <row r="64" spans="4:7" ht="12.75">
      <c r="D64" s="38">
        <f>SUM(D54:D63)</f>
        <v>65795</v>
      </c>
      <c r="E64" s="39"/>
      <c r="F64" s="38">
        <f>SUM(F54:F63)</f>
        <v>65487</v>
      </c>
      <c r="G64" s="40"/>
    </row>
    <row r="65" spans="3:7" s="8" customFormat="1" ht="12.75">
      <c r="C65" s="33"/>
      <c r="D65" s="16"/>
      <c r="E65" s="10"/>
      <c r="F65" s="65"/>
      <c r="G65" s="10"/>
    </row>
    <row r="66" spans="1:7" ht="12.75">
      <c r="A66" s="31" t="s">
        <v>122</v>
      </c>
      <c r="B66" s="30" t="s">
        <v>123</v>
      </c>
      <c r="D66" s="38">
        <f>F66+(-'Income Statement'!G70-'Income Statement'!G113)</f>
        <v>1288</v>
      </c>
      <c r="E66" s="39"/>
      <c r="F66" s="66">
        <v>1103</v>
      </c>
      <c r="G66" s="40"/>
    </row>
    <row r="67" spans="3:7" s="8" customFormat="1" ht="6" customHeight="1">
      <c r="C67" s="33"/>
      <c r="D67" s="56"/>
      <c r="E67" s="57"/>
      <c r="F67" s="66"/>
      <c r="G67" s="57"/>
    </row>
    <row r="68" spans="1:7" ht="12.75">
      <c r="A68" s="31" t="s">
        <v>124</v>
      </c>
      <c r="B68" s="30" t="s">
        <v>125</v>
      </c>
      <c r="D68" s="38">
        <v>394</v>
      </c>
      <c r="E68" s="39"/>
      <c r="F68" s="66">
        <v>76</v>
      </c>
      <c r="G68" s="40"/>
    </row>
    <row r="69" spans="3:7" s="8" customFormat="1" ht="6" customHeight="1">
      <c r="C69" s="33"/>
      <c r="D69" s="56"/>
      <c r="E69" s="57"/>
      <c r="F69" s="66"/>
      <c r="G69" s="57"/>
    </row>
    <row r="70" spans="1:7" ht="12.75">
      <c r="A70" s="31" t="s">
        <v>126</v>
      </c>
      <c r="B70" s="30" t="s">
        <v>127</v>
      </c>
      <c r="D70" s="38">
        <v>0</v>
      </c>
      <c r="E70" s="39"/>
      <c r="F70" s="66">
        <v>0</v>
      </c>
      <c r="G70" s="40"/>
    </row>
    <row r="71" spans="3:7" s="8" customFormat="1" ht="6" customHeight="1">
      <c r="C71" s="33"/>
      <c r="D71" s="56"/>
      <c r="E71" s="57"/>
      <c r="F71" s="66"/>
      <c r="G71" s="57"/>
    </row>
    <row r="72" spans="1:7" ht="12.75">
      <c r="A72" s="31" t="s">
        <v>128</v>
      </c>
      <c r="B72" s="30" t="s">
        <v>129</v>
      </c>
      <c r="D72" s="38">
        <v>32</v>
      </c>
      <c r="E72" s="39"/>
      <c r="F72" s="66">
        <v>32</v>
      </c>
      <c r="G72" s="40"/>
    </row>
    <row r="73" spans="3:7" s="8" customFormat="1" ht="12.75">
      <c r="C73" s="33"/>
      <c r="D73" s="18"/>
      <c r="E73" s="15"/>
      <c r="F73" s="67"/>
      <c r="G73" s="15"/>
    </row>
    <row r="74" spans="4:7" ht="13.5" thickBot="1">
      <c r="D74" s="53">
        <f>SUM(D64:D73)</f>
        <v>67509</v>
      </c>
      <c r="E74" s="54"/>
      <c r="F74" s="53">
        <f>SUM(F64:F73)</f>
        <v>66698</v>
      </c>
      <c r="G74" s="54"/>
    </row>
    <row r="75" spans="3:7" s="8" customFormat="1" ht="6" thickTop="1">
      <c r="C75" s="33"/>
      <c r="D75" s="16"/>
      <c r="E75" s="10"/>
      <c r="F75" s="16"/>
      <c r="G75" s="10"/>
    </row>
    <row r="76" spans="1:7" ht="12.75">
      <c r="A76" s="31" t="s">
        <v>130</v>
      </c>
      <c r="B76" s="30" t="s">
        <v>131</v>
      </c>
      <c r="D76" s="69">
        <f>(D64-D25-D27)/D54</f>
        <v>1.627</v>
      </c>
      <c r="E76" s="39"/>
      <c r="F76" s="69">
        <f>(F64-F25-F27)/F54</f>
        <v>1.63335</v>
      </c>
      <c r="G76" s="40"/>
    </row>
    <row r="77" spans="3:7" s="8" customFormat="1" ht="5.25">
      <c r="C77" s="33"/>
      <c r="D77" s="18"/>
      <c r="E77" s="15"/>
      <c r="F77" s="18"/>
      <c r="G77" s="15"/>
    </row>
    <row r="79" spans="3:6" ht="13.5">
      <c r="C79" s="63"/>
      <c r="D79" s="64"/>
      <c r="F79" s="64"/>
    </row>
  </sheetData>
  <printOptions/>
  <pageMargins left="0.6" right="0.6" top="0.43" bottom="0.46" header="0" footer="0.28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2001-11-28T07:37:23Z</cp:lastPrinted>
  <dcterms:created xsi:type="dcterms:W3CDTF">1999-11-09T02:16:54Z</dcterms:created>
  <dcterms:modified xsi:type="dcterms:W3CDTF">2001-11-28T07:37:44Z</dcterms:modified>
  <cp:category/>
  <cp:version/>
  <cp:contentType/>
  <cp:contentStatus/>
</cp:coreProperties>
</file>